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0" windowWidth="27795" windowHeight="10425"/>
  </bookViews>
  <sheets>
    <sheet name="от 100" sheetId="2" r:id="rId1"/>
  </sheets>
  <definedNames>
    <definedName name="_xlnm._FilterDatabase" localSheetId="0" hidden="1">'от 100'!$A$9:$R$62</definedName>
  </definedNames>
  <calcPr calcId="145621"/>
</workbook>
</file>

<file path=xl/calcChain.xml><?xml version="1.0" encoding="utf-8"?>
<calcChain xmlns="http://schemas.openxmlformats.org/spreadsheetml/2006/main">
  <c r="N39" i="2" l="1"/>
  <c r="N11" i="2" l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1" i="2"/>
  <c r="N32" i="2"/>
  <c r="N33" i="2"/>
  <c r="N34" i="2"/>
  <c r="N36" i="2"/>
  <c r="N41" i="2"/>
  <c r="N42" i="2"/>
  <c r="N44" i="2"/>
  <c r="N45" i="2"/>
  <c r="N47" i="2"/>
  <c r="N49" i="2"/>
  <c r="N50" i="2"/>
  <c r="N51" i="2"/>
  <c r="N52" i="2"/>
  <c r="N53" i="2"/>
  <c r="N54" i="2"/>
  <c r="N55" i="2"/>
  <c r="N56" i="2"/>
  <c r="N57" i="2"/>
  <c r="N58" i="2"/>
  <c r="N60" i="2"/>
  <c r="K61" i="2" l="1"/>
  <c r="M60" i="2" l="1"/>
  <c r="M29" i="2"/>
  <c r="M28" i="2"/>
  <c r="M27" i="2"/>
  <c r="M26" i="2"/>
  <c r="M25" i="2"/>
  <c r="M24" i="2"/>
  <c r="M23" i="2"/>
  <c r="M20" i="2"/>
  <c r="M21" i="2"/>
  <c r="M22" i="2"/>
  <c r="M19" i="2"/>
  <c r="M14" i="2"/>
  <c r="M15" i="2"/>
  <c r="M16" i="2"/>
  <c r="M17" i="2"/>
  <c r="M18" i="2"/>
  <c r="M51" i="2" l="1"/>
  <c r="M52" i="2"/>
  <c r="M53" i="2"/>
  <c r="M54" i="2"/>
  <c r="M55" i="2"/>
  <c r="M56" i="2"/>
  <c r="M57" i="2"/>
  <c r="M58" i="2"/>
  <c r="M50" i="2"/>
  <c r="M49" i="2"/>
  <c r="M45" i="2"/>
  <c r="M44" i="2"/>
  <c r="M47" i="2"/>
  <c r="M42" i="2"/>
  <c r="M41" i="2"/>
  <c r="M39" i="2"/>
  <c r="M31" i="2"/>
  <c r="M32" i="2"/>
  <c r="M33" i="2"/>
  <c r="M34" i="2"/>
  <c r="M36" i="2"/>
  <c r="M13" i="2"/>
  <c r="M11" i="2"/>
  <c r="M12" i="2"/>
</calcChain>
</file>

<file path=xl/sharedStrings.xml><?xml version="1.0" encoding="utf-8"?>
<sst xmlns="http://schemas.openxmlformats.org/spreadsheetml/2006/main" count="325" uniqueCount="168">
  <si>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</si>
  <si>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</si>
  <si>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</si>
  <si>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</si>
  <si>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</si>
  <si>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</si>
  <si>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</si>
  <si>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</si>
  <si>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</si>
  <si>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</si>
  <si>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Ильяков Ф.Ж.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</si>
  <si>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</si>
  <si>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</si>
  <si>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</si>
  <si>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</si>
  <si>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</si>
  <si>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</si>
  <si>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</si>
  <si>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KZ9777411KZ161000040</t>
  </si>
  <si>
    <t>KZ8877411KZ161000008</t>
  </si>
  <si>
    <t>Земельный участок</t>
  </si>
  <si>
    <t>Комплекс зданий и сооружений</t>
  </si>
  <si>
    <t>Алматинская область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</si>
  <si>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</si>
  <si>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</si>
  <si>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</si>
  <si>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</si>
  <si>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г.Алматы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</si>
  <si>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</si>
  <si>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</si>
  <si>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</si>
  <si>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</si>
  <si>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</si>
  <si>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</si>
  <si>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Нежилое помещение</t>
  </si>
  <si>
    <t xml:space="preserve"> 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</si>
  <si>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</si>
  <si>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</si>
  <si>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</si>
  <si>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</si>
  <si>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>Жамбылская область</t>
  </si>
  <si>
    <t>KZ7977411KZ161000073</t>
  </si>
  <si>
    <t xml:space="preserve">Комплекс зданий и сооружений с земельным участком </t>
  </si>
  <si>
    <t>Мангыстауская область, г. Актау, мкр. 6а, зд. 13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</si>
  <si>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</si>
  <si>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г.Актау</t>
  </si>
  <si>
    <t>г.Павлодар</t>
  </si>
  <si>
    <t>KZ7677411KZ161000127</t>
  </si>
  <si>
    <t>KZ7777411KZ161000109</t>
  </si>
  <si>
    <t>Нежилое здание с земельным участком</t>
  </si>
  <si>
    <t>АЗС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</si>
  <si>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</si>
  <si>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</si>
  <si>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</si>
  <si>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</si>
  <si>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</si>
  <si>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</si>
  <si>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</si>
  <si>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</si>
  <si>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</si>
  <si>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г. Усть-Каменогорск, 23 жилой микрорайон, уч. 800</t>
  </si>
  <si>
    <t>KZ1577411KZ161000061</t>
  </si>
  <si>
    <t>Ю-Казахстанская область, г.Шымкент, Енбекшинский р-н, ж.м.Бадам, ул.Новостройки, д.9А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</si>
  <si>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</si>
  <si>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Самосвал Foton</t>
  </si>
  <si>
    <t>Погрузчик колесный LG 956GL</t>
  </si>
  <si>
    <t>KZ5677411KZ161000196</t>
  </si>
  <si>
    <t>KZ2377411KZ161000208</t>
  </si>
  <si>
    <t>KZ8877411KZ161000202</t>
  </si>
  <si>
    <t>KZ0777411KZ161000205</t>
  </si>
  <si>
    <t>KZ4077411KZ161000193</t>
  </si>
  <si>
    <t>KZ2477411KZ161000190</t>
  </si>
  <si>
    <t>KZ8977411KZ161000184</t>
  </si>
  <si>
    <t>Актюбинская область, Мугалжарский р-н, пос Мугалжар, месторождение "Сартауское 5"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</si>
  <si>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</si>
  <si>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</si>
  <si>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</si>
  <si>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</si>
  <si>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Актюбинская область, Мугалжарский р-н, пос Мугалжар,
месторождение "Сартауское 5".</t>
  </si>
  <si>
    <t>Актюбинская область, Мугалжарский р-н, пос Мугалжар,
месторождение "Сартауское 5"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</si>
  <si>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</si>
  <si>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</si>
  <si>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</si>
  <si>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</si>
  <si>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Директор департамента  бухгалтерского учета и отчетности</t>
  </si>
  <si>
    <t>Каратаева С.А.</t>
  </si>
  <si>
    <t xml:space="preserve">Начальник управления административно-хозяйственной  деятельности </t>
  </si>
  <si>
    <t>Сәттібай С-Ә.К.</t>
  </si>
  <si>
    <t xml:space="preserve">Главный специалист административно-хозяйственной  деятельности </t>
  </si>
  <si>
    <t>Арзиева А.Т.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</si>
  <si>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</si>
  <si>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</si>
  <si>
    <t xml:space="preserve"> Председатель  ликвидационной комиссии   АО "AsiaCredit Bank (АзияКредит Банк)"</t>
  </si>
  <si>
    <t>Борамбаев Н.Б.</t>
  </si>
  <si>
    <t>Саидамова З.А.</t>
  </si>
  <si>
    <t>Ф1-000237</t>
  </si>
  <si>
    <t>г.Алматы ул. Тулебаева 38</t>
  </si>
  <si>
    <t>ДГУ 75 кВа двигатель - 41005AZLD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</si>
  <si>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147YD02)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</si>
  <si>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12 235кг;(гос номер 153YD02)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</si>
  <si>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143YD02)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</si>
  <si>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 (гос номер 142YD02)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</si>
  <si>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145YD02)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</si>
  <si>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146YD02)</t>
  </si>
  <si>
    <t>Г-006288</t>
  </si>
  <si>
    <t>Г-006396</t>
  </si>
  <si>
    <t>Г-006200</t>
  </si>
  <si>
    <t>Г-006393</t>
  </si>
  <si>
    <t>Г-003889</t>
  </si>
  <si>
    <t>Г-006241</t>
  </si>
  <si>
    <t>Г-006039</t>
  </si>
  <si>
    <t>Г-006353</t>
  </si>
  <si>
    <t>Г-006394</t>
  </si>
  <si>
    <t>Г-006037</t>
  </si>
  <si>
    <t>Г-006038</t>
  </si>
  <si>
    <t>Г-006395</t>
  </si>
  <si>
    <t>Г-005144</t>
  </si>
  <si>
    <t>Г-005143</t>
  </si>
  <si>
    <t>Г-006289</t>
  </si>
  <si>
    <t>Г-006284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</si>
  <si>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</si>
  <si>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</si>
  <si>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</si>
  <si>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</si>
  <si>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</si>
  <si>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</si>
  <si>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</si>
  <si>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</si>
  <si>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</si>
  <si>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ИБП - Symmetra PX 32 kw</t>
  </si>
  <si>
    <t>Свичь - HP10504 Switch Chssis JC613A</t>
  </si>
  <si>
    <t>Коммутатор Arista 7050</t>
  </si>
  <si>
    <t>Ленточная библиотека HP MSL 2024</t>
  </si>
  <si>
    <t>г.Алматы ул. Казыбаева 246/2</t>
  </si>
  <si>
    <t>г.Темиртау, проспект Республики 99</t>
  </si>
  <si>
    <t>г. Петропавловск</t>
  </si>
  <si>
    <t xml:space="preserve"> г.Астана, район Алматы, ул. Мәлік Ғабдуллин, д. 3/1, кв. 40</t>
  </si>
  <si>
    <t xml:space="preserve"> г.Астана, район Алматы, пр. Абылай Хана, д. 6/4, кв. 100</t>
  </si>
  <si>
    <t xml:space="preserve"> г.Астана, р-н Алматы, мкр. Жастар, ул. Жумабека Ташенова, д. 8, ВП 9</t>
  </si>
  <si>
    <t>В-Казахстанская область, г.Усть-Каменогорск, ул.Алтайская, д.34</t>
  </si>
  <si>
    <t>Ф10-000114</t>
  </si>
  <si>
    <t xml:space="preserve"> KZ8777411KZ161000123 </t>
  </si>
  <si>
    <t>KZ4977411KZ161000128</t>
  </si>
  <si>
    <t>KZ3877411KZ161000132</t>
  </si>
  <si>
    <t>Используется Ликвидационной комиссией</t>
  </si>
  <si>
    <t>Генератор 30 КVA</t>
  </si>
  <si>
    <t xml:space="preserve"> г.Астана, р-н Сарыарка, ул. Сокпакбаева (ранее ул. 187), д. 20/1, ВП 2</t>
  </si>
  <si>
    <t xml:space="preserve">Гусеничного бульдозера «Komatsu D15A-5» </t>
  </si>
  <si>
    <t>Регистрационный номер D 489 AND, заводской номер 65689, номер двигателя 34858</t>
  </si>
  <si>
    <t>Регистрационный номер D 490 AND, заводской номер РТВ00318, номер двигателя ТНХ34409</t>
  </si>
  <si>
    <t xml:space="preserve">Заместитель  Председателя  ликвидационной комиссии   </t>
  </si>
  <si>
    <t xml:space="preserve"> </t>
  </si>
  <si>
    <t>Сахариев А.Б.</t>
  </si>
  <si>
    <t xml:space="preserve">Член ликвидационной комиссии </t>
  </si>
  <si>
    <t>Дюсембаев Р.К.</t>
  </si>
  <si>
    <t>2024 - 2025 год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</si>
  <si>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кг. (рег.номер A491AND)</t>
  </si>
  <si>
    <t>Оценочная стоимость  ТОО  «Index Company» 2024 г.за ед.</t>
  </si>
  <si>
    <t>Итого</t>
  </si>
  <si>
    <t xml:space="preserve">   231   232</t>
  </si>
  <si>
    <t xml:space="preserve">Нефтебаза с оборудованием. Железнодорожный тупик </t>
  </si>
  <si>
    <t xml:space="preserve"> Нефти База 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                           Железнодорожный тупик кадастровый номер: 06-091-061-032;
</t>
  </si>
  <si>
    <t>KZ8877411KZ161000105 KZ7177411KZ161000120</t>
  </si>
  <si>
    <t xml:space="preserve">Жамбылская область, р-н Турара Рыскулова, Корагатинский с.о., с.Корагаты, ул.Маншук Маметова, уч.19/1, ст.Луговой </t>
  </si>
  <si>
    <t>голландский</t>
  </si>
  <si>
    <t>Минимальная стоимость (дисконт )</t>
  </si>
  <si>
    <t>№_______ от "______"__________2025 г.</t>
  </si>
  <si>
    <t>Утверждение изменений № 13 в План реализации недвижимости, транспортных средств, а также имущества АО «AsiaCredit Bank (АзияКредит Банк)» оценочной стоимостью свыше 100 (ста) месячных расчетных показателей.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</si>
</sst>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3" fontId="14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3" fontId="13" fillId="0" borderId="1" xfId="1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3" borderId="0" xfId="0" applyFont="1" applyFill="1" applyAlignment="1">
      <alignment horizontal="left"/>
    </xf>
    <xf numFmtId="3" fontId="15" fillId="0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3" fontId="13" fillId="0" borderId="6" xfId="1" applyNumberFormat="1" applyFont="1" applyFill="1" applyBorder="1" applyAlignment="1">
      <alignment horizontal="center" vertical="center" wrapText="1"/>
    </xf>
    <xf numFmtId="3" fontId="13" fillId="0" borderId="7" xfId="1" applyNumberFormat="1" applyFont="1" applyFill="1" applyBorder="1" applyAlignment="1">
      <alignment horizontal="center" vertical="center" wrapText="1"/>
    </xf>
    <xf numFmtId="3" fontId="14" fillId="0" borderId="6" xfId="1" applyNumberFormat="1" applyFont="1" applyFill="1" applyBorder="1" applyAlignment="1">
      <alignment horizontal="center" vertical="center" wrapText="1"/>
    </xf>
    <xf numFmtId="3" fontId="14" fillId="0" borderId="7" xfId="1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left" vertical="center" wrapText="1"/>
    </xf>
    <xf numFmtId="3" fontId="13" fillId="0" borderId="7" xfId="1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tabSelected="1" workbookViewId="0">
      <selection activeCell="I39" sqref="I39"/>
    </sheetView>
  </sheetViews>
  <sheetFormatPr defaultRowHeight="15" x14ac:dyDescent="0.25"/>
  <cols>
    <col min="1" max="1" width="0.42578125" style="8" customWidth="1"/>
    <col min="2" max="2" width="4.85546875" style="7" customWidth="1"/>
    <col min="3" max="3" width="13" style="8" customWidth="1"/>
    <col min="4" max="4" width="6.85546875" style="8" customWidth="1"/>
    <col min="5" max="5" width="24.5703125" style="10" customWidth="1"/>
    <col min="6" max="6" width="23.140625" style="8" customWidth="1"/>
    <col min="7" max="7" width="30.42578125" style="8" customWidth="1"/>
    <col min="8" max="8" width="4" style="8" customWidth="1"/>
    <col min="9" max="9" width="48.140625" style="8" customWidth="1"/>
    <col min="10" max="10" width="17.140625" style="21" customWidth="1"/>
    <col min="11" max="11" width="16.5703125" style="21" customWidth="1"/>
    <col min="12" max="12" width="12.7109375" style="8" customWidth="1"/>
    <col min="13" max="14" width="17.140625" style="19" customWidth="1"/>
    <col min="15" max="15" width="15.5703125" style="8" customWidth="1"/>
    <col min="16" max="16384" width="9.140625" style="8"/>
  </cols>
  <sheetData>
    <row r="2" spans="2:15" ht="23.25" customHeight="1" x14ac:dyDescent="0.25">
      <c r="J2" s="20"/>
      <c r="K2" s="20"/>
      <c r="L2" s="51" t="s">
        <v>80</v>
      </c>
      <c r="M2" s="52"/>
      <c r="N2" s="52"/>
      <c r="O2" s="52"/>
    </row>
    <row r="3" spans="2:15" x14ac:dyDescent="0.25">
      <c r="J3" s="52" t="s">
        <v>81</v>
      </c>
      <c r="K3" s="52"/>
      <c r="L3" s="52"/>
      <c r="M3" s="52"/>
      <c r="N3" s="52"/>
      <c r="O3" s="52"/>
    </row>
    <row r="4" spans="2:15" x14ac:dyDescent="0.25">
      <c r="I4" s="52" t="s">
        <v>166</v>
      </c>
      <c r="J4" s="52"/>
      <c r="K4" s="52"/>
      <c r="L4" s="52"/>
      <c r="M4" s="52"/>
      <c r="N4" s="52"/>
      <c r="O4" s="52"/>
    </row>
    <row r="5" spans="2:15" x14ac:dyDescent="0.25">
      <c r="L5" s="52" t="s">
        <v>82</v>
      </c>
      <c r="M5" s="52"/>
      <c r="N5" s="52"/>
      <c r="O5" s="52"/>
    </row>
    <row r="6" spans="2:15" x14ac:dyDescent="0.25">
      <c r="K6" s="52" t="s">
        <v>83</v>
      </c>
      <c r="L6" s="52"/>
      <c r="M6" s="52"/>
      <c r="N6" s="52"/>
      <c r="O6" s="52"/>
    </row>
    <row r="8" spans="2:15" x14ac:dyDescent="0.25">
      <c r="B8" s="54" t="s">
        <v>167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2:15" ht="71.25" x14ac:dyDescent="0.25">
      <c r="B9" s="12" t="s">
        <v>11</v>
      </c>
      <c r="C9" s="13" t="s">
        <v>5</v>
      </c>
      <c r="D9" s="13" t="s">
        <v>12</v>
      </c>
      <c r="E9" s="13" t="s">
        <v>0</v>
      </c>
      <c r="F9" s="13" t="s">
        <v>13</v>
      </c>
      <c r="G9" s="13" t="s">
        <v>1</v>
      </c>
      <c r="H9" s="13" t="s">
        <v>9</v>
      </c>
      <c r="I9" s="13" t="s">
        <v>2</v>
      </c>
      <c r="J9" s="13" t="s">
        <v>157</v>
      </c>
      <c r="K9" s="13" t="s">
        <v>3</v>
      </c>
      <c r="L9" s="13" t="s">
        <v>14</v>
      </c>
      <c r="M9" s="13" t="s">
        <v>15</v>
      </c>
      <c r="N9" s="13" t="s">
        <v>165</v>
      </c>
      <c r="O9" s="13" t="s">
        <v>16</v>
      </c>
    </row>
    <row r="10" spans="2:15" x14ac:dyDescent="0.25">
      <c r="B10" s="4"/>
      <c r="C10" s="14" t="s">
        <v>17</v>
      </c>
      <c r="D10" s="14"/>
      <c r="E10" s="15"/>
      <c r="F10" s="14"/>
      <c r="G10" s="14"/>
      <c r="H10" s="15"/>
      <c r="I10" s="14"/>
      <c r="J10" s="15"/>
      <c r="K10" s="15"/>
      <c r="L10" s="14"/>
      <c r="M10" s="15"/>
      <c r="N10" s="15"/>
      <c r="O10" s="14"/>
    </row>
    <row r="11" spans="2:15" s="32" customFormat="1" ht="150" x14ac:dyDescent="0.25">
      <c r="B11" s="25">
        <v>1</v>
      </c>
      <c r="C11" s="41" t="s">
        <v>22</v>
      </c>
      <c r="D11" s="27">
        <v>3</v>
      </c>
      <c r="E11" s="42" t="s">
        <v>18</v>
      </c>
      <c r="F11" s="41" t="s">
        <v>21</v>
      </c>
      <c r="G11" s="41" t="s">
        <v>23</v>
      </c>
      <c r="H11" s="30">
        <v>1</v>
      </c>
      <c r="I11" s="29" t="s">
        <v>25</v>
      </c>
      <c r="J11" s="24">
        <v>50595345</v>
      </c>
      <c r="K11" s="24">
        <v>50595345</v>
      </c>
      <c r="L11" s="31" t="s">
        <v>164</v>
      </c>
      <c r="M11" s="24">
        <f t="shared" ref="M11:M24" si="0">J11*5/100</f>
        <v>2529767.25</v>
      </c>
      <c r="N11" s="24">
        <f t="shared" ref="N11:N60" si="1">(J11*90)/100</f>
        <v>45535810.5</v>
      </c>
      <c r="O11" s="31" t="s">
        <v>155</v>
      </c>
    </row>
    <row r="12" spans="2:15" s="32" customFormat="1" ht="120" x14ac:dyDescent="0.25">
      <c r="B12" s="25">
        <v>2</v>
      </c>
      <c r="C12" s="41" t="s">
        <v>22</v>
      </c>
      <c r="D12" s="27">
        <v>4</v>
      </c>
      <c r="E12" s="42" t="s">
        <v>19</v>
      </c>
      <c r="F12" s="41" t="s">
        <v>20</v>
      </c>
      <c r="G12" s="41" t="s">
        <v>24</v>
      </c>
      <c r="H12" s="30">
        <v>1</v>
      </c>
      <c r="I12" s="41" t="s">
        <v>26</v>
      </c>
      <c r="J12" s="24">
        <v>14556600</v>
      </c>
      <c r="K12" s="24">
        <v>14556600</v>
      </c>
      <c r="L12" s="31" t="s">
        <v>164</v>
      </c>
      <c r="M12" s="24">
        <f t="shared" si="0"/>
        <v>727830</v>
      </c>
      <c r="N12" s="24">
        <f t="shared" si="1"/>
        <v>13100940</v>
      </c>
      <c r="O12" s="31" t="s">
        <v>155</v>
      </c>
    </row>
    <row r="13" spans="2:15" s="32" customFormat="1" x14ac:dyDescent="0.25">
      <c r="B13" s="25">
        <v>3</v>
      </c>
      <c r="C13" s="29" t="s">
        <v>27</v>
      </c>
      <c r="D13" s="27">
        <v>45</v>
      </c>
      <c r="E13" s="43" t="s">
        <v>95</v>
      </c>
      <c r="F13" s="29" t="s">
        <v>145</v>
      </c>
      <c r="G13" s="29" t="s">
        <v>96</v>
      </c>
      <c r="H13" s="30">
        <v>1</v>
      </c>
      <c r="I13" s="29" t="s">
        <v>144</v>
      </c>
      <c r="J13" s="24">
        <v>761467</v>
      </c>
      <c r="K13" s="24">
        <v>761467</v>
      </c>
      <c r="L13" s="31" t="s">
        <v>164</v>
      </c>
      <c r="M13" s="24">
        <f t="shared" si="0"/>
        <v>38073.35</v>
      </c>
      <c r="N13" s="24">
        <f t="shared" si="1"/>
        <v>685320.3</v>
      </c>
      <c r="O13" s="31" t="s">
        <v>155</v>
      </c>
    </row>
    <row r="14" spans="2:15" s="32" customFormat="1" ht="30" x14ac:dyDescent="0.25">
      <c r="B14" s="25">
        <v>4</v>
      </c>
      <c r="C14" s="29" t="s">
        <v>27</v>
      </c>
      <c r="D14" s="27">
        <v>138</v>
      </c>
      <c r="E14" s="44" t="s">
        <v>104</v>
      </c>
      <c r="F14" s="45" t="s">
        <v>120</v>
      </c>
      <c r="G14" s="29" t="s">
        <v>96</v>
      </c>
      <c r="H14" s="30">
        <v>1</v>
      </c>
      <c r="I14" s="29" t="s">
        <v>144</v>
      </c>
      <c r="J14" s="24">
        <v>4956227</v>
      </c>
      <c r="K14" s="24">
        <v>4956227</v>
      </c>
      <c r="L14" s="31" t="s">
        <v>164</v>
      </c>
      <c r="M14" s="24">
        <f t="shared" si="0"/>
        <v>247811.35</v>
      </c>
      <c r="N14" s="24">
        <f t="shared" si="1"/>
        <v>4460604.3</v>
      </c>
      <c r="O14" s="31" t="s">
        <v>155</v>
      </c>
    </row>
    <row r="15" spans="2:15" s="32" customFormat="1" ht="30" x14ac:dyDescent="0.25">
      <c r="B15" s="25">
        <v>5</v>
      </c>
      <c r="C15" s="29" t="s">
        <v>27</v>
      </c>
      <c r="D15" s="27">
        <v>140</v>
      </c>
      <c r="E15" s="44" t="s">
        <v>105</v>
      </c>
      <c r="F15" s="45" t="s">
        <v>121</v>
      </c>
      <c r="G15" s="29" t="s">
        <v>96</v>
      </c>
      <c r="H15" s="30">
        <v>1</v>
      </c>
      <c r="I15" s="29" t="s">
        <v>144</v>
      </c>
      <c r="J15" s="24">
        <v>3132917</v>
      </c>
      <c r="K15" s="24">
        <v>3132917</v>
      </c>
      <c r="L15" s="31" t="s">
        <v>164</v>
      </c>
      <c r="M15" s="24">
        <f t="shared" si="0"/>
        <v>156645.85</v>
      </c>
      <c r="N15" s="24">
        <f t="shared" si="1"/>
        <v>2819625.3</v>
      </c>
      <c r="O15" s="31" t="s">
        <v>155</v>
      </c>
    </row>
    <row r="16" spans="2:15" s="32" customFormat="1" x14ac:dyDescent="0.25">
      <c r="B16" s="25">
        <v>6</v>
      </c>
      <c r="C16" s="29" t="s">
        <v>27</v>
      </c>
      <c r="D16" s="27">
        <v>139</v>
      </c>
      <c r="E16" s="44" t="s">
        <v>106</v>
      </c>
      <c r="F16" s="45" t="s">
        <v>122</v>
      </c>
      <c r="G16" s="29" t="s">
        <v>96</v>
      </c>
      <c r="H16" s="30">
        <v>1</v>
      </c>
      <c r="I16" s="29" t="s">
        <v>144</v>
      </c>
      <c r="J16" s="24">
        <v>2874124</v>
      </c>
      <c r="K16" s="24">
        <v>2874124</v>
      </c>
      <c r="L16" s="31" t="s">
        <v>164</v>
      </c>
      <c r="M16" s="24">
        <f t="shared" si="0"/>
        <v>143706.20000000001</v>
      </c>
      <c r="N16" s="24">
        <f t="shared" si="1"/>
        <v>2586711.6</v>
      </c>
      <c r="O16" s="31" t="s">
        <v>155</v>
      </c>
    </row>
    <row r="17" spans="1:15" s="32" customFormat="1" ht="30" x14ac:dyDescent="0.25">
      <c r="B17" s="25">
        <v>7</v>
      </c>
      <c r="C17" s="29" t="s">
        <v>27</v>
      </c>
      <c r="D17" s="27">
        <v>142</v>
      </c>
      <c r="E17" s="44" t="s">
        <v>107</v>
      </c>
      <c r="F17" s="45" t="s">
        <v>123</v>
      </c>
      <c r="G17" s="29" t="s">
        <v>96</v>
      </c>
      <c r="H17" s="30">
        <v>1</v>
      </c>
      <c r="I17" s="29" t="s">
        <v>144</v>
      </c>
      <c r="J17" s="24">
        <v>1501035</v>
      </c>
      <c r="K17" s="24">
        <v>1501035</v>
      </c>
      <c r="L17" s="31" t="s">
        <v>164</v>
      </c>
      <c r="M17" s="24">
        <f t="shared" si="0"/>
        <v>75051.75</v>
      </c>
      <c r="N17" s="24">
        <f t="shared" si="1"/>
        <v>1350931.5</v>
      </c>
      <c r="O17" s="31" t="s">
        <v>155</v>
      </c>
    </row>
    <row r="18" spans="1:15" s="32" customFormat="1" ht="30" x14ac:dyDescent="0.25">
      <c r="B18" s="25">
        <v>8</v>
      </c>
      <c r="C18" s="29" t="s">
        <v>27</v>
      </c>
      <c r="D18" s="27">
        <v>141</v>
      </c>
      <c r="E18" s="44" t="s">
        <v>108</v>
      </c>
      <c r="F18" s="45" t="s">
        <v>124</v>
      </c>
      <c r="G18" s="29" t="s">
        <v>133</v>
      </c>
      <c r="H18" s="30">
        <v>1</v>
      </c>
      <c r="I18" s="29"/>
      <c r="J18" s="24">
        <v>1663909</v>
      </c>
      <c r="K18" s="24">
        <v>1663909</v>
      </c>
      <c r="L18" s="31" t="s">
        <v>164</v>
      </c>
      <c r="M18" s="24">
        <f t="shared" si="0"/>
        <v>83195.45</v>
      </c>
      <c r="N18" s="24">
        <f t="shared" si="1"/>
        <v>1497518.1</v>
      </c>
      <c r="O18" s="31" t="s">
        <v>155</v>
      </c>
    </row>
    <row r="19" spans="1:15" s="32" customFormat="1" ht="45" x14ac:dyDescent="0.25">
      <c r="B19" s="25">
        <v>9</v>
      </c>
      <c r="C19" s="29" t="s">
        <v>27</v>
      </c>
      <c r="D19" s="27">
        <v>143</v>
      </c>
      <c r="E19" s="44" t="s">
        <v>109</v>
      </c>
      <c r="F19" s="45" t="s">
        <v>125</v>
      </c>
      <c r="G19" s="29" t="s">
        <v>133</v>
      </c>
      <c r="H19" s="30">
        <v>1</v>
      </c>
      <c r="I19" s="29"/>
      <c r="J19" s="24">
        <v>1297801</v>
      </c>
      <c r="K19" s="24">
        <v>1297801</v>
      </c>
      <c r="L19" s="31" t="s">
        <v>164</v>
      </c>
      <c r="M19" s="24">
        <f t="shared" si="0"/>
        <v>64890.05</v>
      </c>
      <c r="N19" s="24">
        <f t="shared" si="1"/>
        <v>1168020.8999999999</v>
      </c>
      <c r="O19" s="31" t="s">
        <v>155</v>
      </c>
    </row>
    <row r="20" spans="1:15" s="32" customFormat="1" ht="30" x14ac:dyDescent="0.25">
      <c r="B20" s="25">
        <v>10</v>
      </c>
      <c r="C20" s="29" t="s">
        <v>27</v>
      </c>
      <c r="D20" s="27">
        <v>28</v>
      </c>
      <c r="E20" s="44" t="s">
        <v>110</v>
      </c>
      <c r="F20" s="45" t="s">
        <v>126</v>
      </c>
      <c r="G20" s="29" t="s">
        <v>133</v>
      </c>
      <c r="H20" s="30">
        <v>1</v>
      </c>
      <c r="I20" s="29"/>
      <c r="J20" s="24">
        <v>1188385</v>
      </c>
      <c r="K20" s="24">
        <v>1188385</v>
      </c>
      <c r="L20" s="31" t="s">
        <v>164</v>
      </c>
      <c r="M20" s="24">
        <f t="shared" si="0"/>
        <v>59419.25</v>
      </c>
      <c r="N20" s="24">
        <f t="shared" si="1"/>
        <v>1069546.5</v>
      </c>
      <c r="O20" s="31" t="s">
        <v>155</v>
      </c>
    </row>
    <row r="21" spans="1:15" s="32" customFormat="1" ht="90" x14ac:dyDescent="0.25">
      <c r="B21" s="25">
        <v>11</v>
      </c>
      <c r="C21" s="29" t="s">
        <v>27</v>
      </c>
      <c r="D21" s="27">
        <v>144</v>
      </c>
      <c r="E21" s="44" t="s">
        <v>111</v>
      </c>
      <c r="F21" s="45" t="s">
        <v>127</v>
      </c>
      <c r="G21" s="29" t="s">
        <v>133</v>
      </c>
      <c r="H21" s="30">
        <v>1</v>
      </c>
      <c r="I21" s="29"/>
      <c r="J21" s="24">
        <v>1033121</v>
      </c>
      <c r="K21" s="24">
        <v>1033121</v>
      </c>
      <c r="L21" s="31" t="s">
        <v>164</v>
      </c>
      <c r="M21" s="24">
        <f t="shared" si="0"/>
        <v>51656.05</v>
      </c>
      <c r="N21" s="24">
        <f t="shared" si="1"/>
        <v>929808.9</v>
      </c>
      <c r="O21" s="31" t="s">
        <v>155</v>
      </c>
    </row>
    <row r="22" spans="1:15" s="32" customFormat="1" ht="30" x14ac:dyDescent="0.25">
      <c r="B22" s="25">
        <v>12</v>
      </c>
      <c r="C22" s="29" t="s">
        <v>27</v>
      </c>
      <c r="D22" s="27">
        <v>145</v>
      </c>
      <c r="E22" s="44" t="s">
        <v>112</v>
      </c>
      <c r="F22" s="45" t="s">
        <v>128</v>
      </c>
      <c r="G22" s="29" t="s">
        <v>96</v>
      </c>
      <c r="H22" s="30">
        <v>1</v>
      </c>
      <c r="I22" s="29" t="s">
        <v>144</v>
      </c>
      <c r="J22" s="24">
        <v>903981</v>
      </c>
      <c r="K22" s="24">
        <v>903981</v>
      </c>
      <c r="L22" s="31" t="s">
        <v>164</v>
      </c>
      <c r="M22" s="24">
        <f t="shared" si="0"/>
        <v>45199.05</v>
      </c>
      <c r="N22" s="24">
        <f t="shared" si="1"/>
        <v>813582.9</v>
      </c>
      <c r="O22" s="31" t="s">
        <v>155</v>
      </c>
    </row>
    <row r="23" spans="1:15" s="32" customFormat="1" ht="30" x14ac:dyDescent="0.25">
      <c r="B23" s="25">
        <v>13</v>
      </c>
      <c r="C23" s="29" t="s">
        <v>27</v>
      </c>
      <c r="D23" s="27">
        <v>31</v>
      </c>
      <c r="E23" s="44" t="s">
        <v>113</v>
      </c>
      <c r="F23" s="45" t="s">
        <v>129</v>
      </c>
      <c r="G23" s="29" t="s">
        <v>133</v>
      </c>
      <c r="H23" s="30">
        <v>1</v>
      </c>
      <c r="I23" s="29"/>
      <c r="J23" s="24">
        <v>545936</v>
      </c>
      <c r="K23" s="24">
        <v>545936</v>
      </c>
      <c r="L23" s="31" t="s">
        <v>164</v>
      </c>
      <c r="M23" s="24">
        <f t="shared" si="0"/>
        <v>27296.799999999999</v>
      </c>
      <c r="N23" s="24">
        <f t="shared" si="1"/>
        <v>491342.4</v>
      </c>
      <c r="O23" s="31" t="s">
        <v>155</v>
      </c>
    </row>
    <row r="24" spans="1:15" s="32" customFormat="1" ht="30" x14ac:dyDescent="0.25">
      <c r="B24" s="25">
        <v>14</v>
      </c>
      <c r="C24" s="29" t="s">
        <v>27</v>
      </c>
      <c r="D24" s="27">
        <v>32</v>
      </c>
      <c r="E24" s="44" t="s">
        <v>114</v>
      </c>
      <c r="F24" s="45" t="s">
        <v>129</v>
      </c>
      <c r="G24" s="29" t="s">
        <v>133</v>
      </c>
      <c r="H24" s="30">
        <v>1</v>
      </c>
      <c r="I24" s="29"/>
      <c r="J24" s="24">
        <v>545936</v>
      </c>
      <c r="K24" s="24">
        <v>545936</v>
      </c>
      <c r="L24" s="31" t="s">
        <v>164</v>
      </c>
      <c r="M24" s="24">
        <f t="shared" si="0"/>
        <v>27296.799999999999</v>
      </c>
      <c r="N24" s="24">
        <f t="shared" si="1"/>
        <v>491342.4</v>
      </c>
      <c r="O24" s="31" t="s">
        <v>155</v>
      </c>
    </row>
    <row r="25" spans="1:15" s="32" customFormat="1" ht="30" x14ac:dyDescent="0.25">
      <c r="B25" s="25">
        <v>15</v>
      </c>
      <c r="C25" s="29" t="s">
        <v>27</v>
      </c>
      <c r="D25" s="27">
        <v>146</v>
      </c>
      <c r="E25" s="44" t="s">
        <v>115</v>
      </c>
      <c r="F25" s="45" t="s">
        <v>128</v>
      </c>
      <c r="G25" s="29" t="s">
        <v>96</v>
      </c>
      <c r="H25" s="30">
        <v>1</v>
      </c>
      <c r="I25" s="29" t="s">
        <v>144</v>
      </c>
      <c r="J25" s="24">
        <v>597054</v>
      </c>
      <c r="K25" s="24">
        <v>597054</v>
      </c>
      <c r="L25" s="31" t="s">
        <v>164</v>
      </c>
      <c r="M25" s="24">
        <f t="shared" ref="M25" si="2">J25*5/100</f>
        <v>29852.7</v>
      </c>
      <c r="N25" s="24">
        <f t="shared" si="1"/>
        <v>537348.6</v>
      </c>
      <c r="O25" s="31" t="s">
        <v>155</v>
      </c>
    </row>
    <row r="26" spans="1:15" s="32" customFormat="1" ht="30" x14ac:dyDescent="0.25">
      <c r="B26" s="25">
        <v>16</v>
      </c>
      <c r="C26" s="29" t="s">
        <v>27</v>
      </c>
      <c r="D26" s="27">
        <v>149</v>
      </c>
      <c r="E26" s="44" t="s">
        <v>116</v>
      </c>
      <c r="F26" s="45" t="s">
        <v>130</v>
      </c>
      <c r="G26" s="29" t="s">
        <v>133</v>
      </c>
      <c r="H26" s="30">
        <v>1</v>
      </c>
      <c r="I26" s="29"/>
      <c r="J26" s="24">
        <v>378162</v>
      </c>
      <c r="K26" s="24">
        <v>378162</v>
      </c>
      <c r="L26" s="31" t="s">
        <v>164</v>
      </c>
      <c r="M26" s="24">
        <f t="shared" ref="M26:M29" si="3">J26*5/100</f>
        <v>18908.099999999999</v>
      </c>
      <c r="N26" s="24">
        <f t="shared" si="1"/>
        <v>340345.8</v>
      </c>
      <c r="O26" s="31" t="s">
        <v>155</v>
      </c>
    </row>
    <row r="27" spans="1:15" s="32" customFormat="1" ht="30" x14ac:dyDescent="0.25">
      <c r="B27" s="25">
        <v>17</v>
      </c>
      <c r="C27" s="29" t="s">
        <v>27</v>
      </c>
      <c r="D27" s="27">
        <v>148</v>
      </c>
      <c r="E27" s="44" t="s">
        <v>117</v>
      </c>
      <c r="F27" s="45" t="s">
        <v>130</v>
      </c>
      <c r="G27" s="29" t="s">
        <v>133</v>
      </c>
      <c r="H27" s="30">
        <v>1</v>
      </c>
      <c r="I27" s="29"/>
      <c r="J27" s="24">
        <v>378162</v>
      </c>
      <c r="K27" s="24">
        <v>378162</v>
      </c>
      <c r="L27" s="31" t="s">
        <v>164</v>
      </c>
      <c r="M27" s="24">
        <f t="shared" si="3"/>
        <v>18908.099999999999</v>
      </c>
      <c r="N27" s="24">
        <f t="shared" si="1"/>
        <v>340345.8</v>
      </c>
      <c r="O27" s="31" t="s">
        <v>155</v>
      </c>
    </row>
    <row r="28" spans="1:15" s="32" customFormat="1" x14ac:dyDescent="0.25">
      <c r="B28" s="25">
        <v>18</v>
      </c>
      <c r="C28" s="29" t="s">
        <v>27</v>
      </c>
      <c r="D28" s="27">
        <v>151</v>
      </c>
      <c r="E28" s="44" t="s">
        <v>118</v>
      </c>
      <c r="F28" s="45" t="s">
        <v>131</v>
      </c>
      <c r="G28" s="29" t="s">
        <v>133</v>
      </c>
      <c r="H28" s="30">
        <v>1</v>
      </c>
      <c r="I28" s="29"/>
      <c r="J28" s="24">
        <v>420065</v>
      </c>
      <c r="K28" s="24">
        <v>420065</v>
      </c>
      <c r="L28" s="31" t="s">
        <v>164</v>
      </c>
      <c r="M28" s="24">
        <f t="shared" si="3"/>
        <v>21003.25</v>
      </c>
      <c r="N28" s="24">
        <f t="shared" si="1"/>
        <v>378058.5</v>
      </c>
      <c r="O28" s="31" t="s">
        <v>155</v>
      </c>
    </row>
    <row r="29" spans="1:15" s="32" customFormat="1" ht="30" x14ac:dyDescent="0.25">
      <c r="B29" s="25">
        <v>19</v>
      </c>
      <c r="C29" s="29" t="s">
        <v>27</v>
      </c>
      <c r="D29" s="27">
        <v>152</v>
      </c>
      <c r="E29" s="44" t="s">
        <v>119</v>
      </c>
      <c r="F29" s="45" t="s">
        <v>132</v>
      </c>
      <c r="G29" s="29" t="s">
        <v>96</v>
      </c>
      <c r="H29" s="30">
        <v>1</v>
      </c>
      <c r="I29" s="29" t="s">
        <v>144</v>
      </c>
      <c r="J29" s="24">
        <v>404299</v>
      </c>
      <c r="K29" s="24">
        <v>404299</v>
      </c>
      <c r="L29" s="31" t="s">
        <v>164</v>
      </c>
      <c r="M29" s="24">
        <f t="shared" si="3"/>
        <v>20214.95</v>
      </c>
      <c r="N29" s="24">
        <f t="shared" si="1"/>
        <v>363869.1</v>
      </c>
      <c r="O29" s="31" t="s">
        <v>155</v>
      </c>
    </row>
    <row r="30" spans="1:15" ht="15.75" customHeight="1" x14ac:dyDescent="0.25">
      <c r="B30" s="5"/>
      <c r="C30" s="3" t="s">
        <v>6</v>
      </c>
      <c r="D30" s="3"/>
      <c r="E30" s="16"/>
      <c r="F30" s="3"/>
      <c r="G30" s="3"/>
      <c r="H30" s="1"/>
      <c r="I30" s="3"/>
      <c r="J30" s="18"/>
      <c r="K30" s="18"/>
      <c r="L30" s="17"/>
      <c r="M30" s="17"/>
      <c r="N30" s="17"/>
      <c r="O30" s="2"/>
    </row>
    <row r="31" spans="1:15" s="32" customFormat="1" ht="150" x14ac:dyDescent="0.25">
      <c r="B31" s="25">
        <v>20</v>
      </c>
      <c r="C31" s="26" t="s">
        <v>6</v>
      </c>
      <c r="D31" s="27">
        <v>209</v>
      </c>
      <c r="E31" s="28" t="s">
        <v>28</v>
      </c>
      <c r="F31" s="29" t="s">
        <v>35</v>
      </c>
      <c r="G31" s="29" t="s">
        <v>138</v>
      </c>
      <c r="H31" s="30">
        <v>1</v>
      </c>
      <c r="I31" s="29" t="s">
        <v>36</v>
      </c>
      <c r="J31" s="24">
        <v>55859711</v>
      </c>
      <c r="K31" s="24">
        <v>55859711</v>
      </c>
      <c r="L31" s="31" t="s">
        <v>164</v>
      </c>
      <c r="M31" s="24">
        <f t="shared" ref="M31" si="4">J31*5/100</f>
        <v>2792985.55</v>
      </c>
      <c r="N31" s="24">
        <f t="shared" si="1"/>
        <v>50273739.899999999</v>
      </c>
      <c r="O31" s="31" t="s">
        <v>155</v>
      </c>
    </row>
    <row r="32" spans="1:15" s="32" customFormat="1" ht="135" x14ac:dyDescent="0.25">
      <c r="A32" s="32">
        <v>34</v>
      </c>
      <c r="B32" s="25">
        <v>21</v>
      </c>
      <c r="C32" s="26" t="s">
        <v>6</v>
      </c>
      <c r="D32" s="35">
        <v>210</v>
      </c>
      <c r="E32" s="28" t="s">
        <v>29</v>
      </c>
      <c r="F32" s="29" t="s">
        <v>34</v>
      </c>
      <c r="G32" s="29" t="s">
        <v>146</v>
      </c>
      <c r="H32" s="30">
        <v>1</v>
      </c>
      <c r="I32" s="29" t="s">
        <v>37</v>
      </c>
      <c r="J32" s="24">
        <v>17646540</v>
      </c>
      <c r="K32" s="24">
        <v>17646540</v>
      </c>
      <c r="L32" s="31" t="s">
        <v>164</v>
      </c>
      <c r="M32" s="24">
        <f t="shared" ref="M32:M34" si="5">J32*5/100</f>
        <v>882327</v>
      </c>
      <c r="N32" s="24">
        <f t="shared" si="1"/>
        <v>15881886</v>
      </c>
      <c r="O32" s="31" t="s">
        <v>155</v>
      </c>
    </row>
    <row r="33" spans="2:15" s="32" customFormat="1" ht="135" x14ac:dyDescent="0.25">
      <c r="B33" s="25">
        <v>22</v>
      </c>
      <c r="C33" s="26" t="s">
        <v>6</v>
      </c>
      <c r="D33" s="27">
        <v>211</v>
      </c>
      <c r="E33" s="28" t="s">
        <v>30</v>
      </c>
      <c r="F33" s="29" t="s">
        <v>32</v>
      </c>
      <c r="G33" s="29" t="s">
        <v>137</v>
      </c>
      <c r="H33" s="30">
        <v>1</v>
      </c>
      <c r="I33" s="29" t="s">
        <v>38</v>
      </c>
      <c r="J33" s="24">
        <v>30539994</v>
      </c>
      <c r="K33" s="24">
        <v>30539994</v>
      </c>
      <c r="L33" s="31" t="s">
        <v>164</v>
      </c>
      <c r="M33" s="24">
        <f t="shared" si="5"/>
        <v>1526999.7</v>
      </c>
      <c r="N33" s="24">
        <f t="shared" si="1"/>
        <v>27485994.600000001</v>
      </c>
      <c r="O33" s="31" t="s">
        <v>155</v>
      </c>
    </row>
    <row r="34" spans="2:15" s="32" customFormat="1" ht="135" x14ac:dyDescent="0.25">
      <c r="B34" s="25">
        <v>23</v>
      </c>
      <c r="C34" s="26" t="s">
        <v>6</v>
      </c>
      <c r="D34" s="27">
        <v>212</v>
      </c>
      <c r="E34" s="28" t="s">
        <v>31</v>
      </c>
      <c r="F34" s="29" t="s">
        <v>33</v>
      </c>
      <c r="G34" s="29" t="s">
        <v>136</v>
      </c>
      <c r="H34" s="30">
        <v>1</v>
      </c>
      <c r="I34" s="29" t="s">
        <v>39</v>
      </c>
      <c r="J34" s="24">
        <v>28512126</v>
      </c>
      <c r="K34" s="24">
        <v>28512126</v>
      </c>
      <c r="L34" s="31" t="s">
        <v>164</v>
      </c>
      <c r="M34" s="24">
        <f t="shared" si="5"/>
        <v>1425606.3</v>
      </c>
      <c r="N34" s="24">
        <f t="shared" si="1"/>
        <v>25660913.399999999</v>
      </c>
      <c r="O34" s="31" t="s">
        <v>155</v>
      </c>
    </row>
    <row r="35" spans="2:15" ht="18" customHeight="1" x14ac:dyDescent="0.25">
      <c r="B35" s="5"/>
      <c r="C35" s="6" t="s">
        <v>40</v>
      </c>
      <c r="D35" s="3"/>
      <c r="E35" s="16"/>
      <c r="F35" s="3"/>
      <c r="G35" s="3"/>
      <c r="H35" s="1"/>
      <c r="I35" s="3"/>
      <c r="J35" s="18"/>
      <c r="K35" s="18"/>
      <c r="L35" s="17"/>
      <c r="M35" s="17"/>
      <c r="N35" s="17"/>
      <c r="O35" s="2"/>
    </row>
    <row r="36" spans="2:15" s="32" customFormat="1" ht="105" customHeight="1" x14ac:dyDescent="0.25">
      <c r="B36" s="70">
        <v>24</v>
      </c>
      <c r="C36" s="58" t="s">
        <v>40</v>
      </c>
      <c r="D36" s="60" t="s">
        <v>159</v>
      </c>
      <c r="E36" s="62" t="s">
        <v>162</v>
      </c>
      <c r="F36" s="58" t="s">
        <v>160</v>
      </c>
      <c r="G36" s="68" t="s">
        <v>163</v>
      </c>
      <c r="H36" s="70">
        <v>1</v>
      </c>
      <c r="I36" s="68" t="s">
        <v>161</v>
      </c>
      <c r="J36" s="66">
        <v>217095838</v>
      </c>
      <c r="K36" s="66">
        <v>217095838</v>
      </c>
      <c r="L36" s="64" t="s">
        <v>164</v>
      </c>
      <c r="M36" s="66">
        <f t="shared" ref="M36:M39" si="6">J36*5/100</f>
        <v>10854791.9</v>
      </c>
      <c r="N36" s="66">
        <f t="shared" si="1"/>
        <v>195386254.19999999</v>
      </c>
      <c r="O36" s="64" t="s">
        <v>155</v>
      </c>
    </row>
    <row r="37" spans="2:15" s="32" customFormat="1" ht="113.25" customHeight="1" x14ac:dyDescent="0.25">
      <c r="B37" s="71"/>
      <c r="C37" s="59"/>
      <c r="D37" s="61"/>
      <c r="E37" s="63"/>
      <c r="F37" s="59"/>
      <c r="G37" s="69"/>
      <c r="H37" s="71"/>
      <c r="I37" s="69"/>
      <c r="J37" s="67"/>
      <c r="K37" s="67"/>
      <c r="L37" s="65"/>
      <c r="M37" s="67"/>
      <c r="N37" s="67"/>
      <c r="O37" s="65"/>
    </row>
    <row r="38" spans="2:15" x14ac:dyDescent="0.25">
      <c r="B38" s="5"/>
      <c r="C38" s="6" t="s">
        <v>4</v>
      </c>
      <c r="D38" s="3"/>
      <c r="E38" s="16"/>
      <c r="F38" s="3"/>
      <c r="G38" s="3"/>
      <c r="H38" s="1"/>
      <c r="I38" s="3"/>
      <c r="J38" s="18"/>
      <c r="K38" s="18"/>
      <c r="L38" s="1"/>
      <c r="M38" s="17"/>
      <c r="N38" s="17"/>
      <c r="O38" s="2"/>
    </row>
    <row r="39" spans="2:15" s="32" customFormat="1" ht="165" x14ac:dyDescent="0.25">
      <c r="B39" s="25">
        <v>25</v>
      </c>
      <c r="C39" s="26" t="s">
        <v>45</v>
      </c>
      <c r="D39" s="27">
        <v>239</v>
      </c>
      <c r="E39" s="28" t="s">
        <v>41</v>
      </c>
      <c r="F39" s="29" t="s">
        <v>42</v>
      </c>
      <c r="G39" s="29" t="s">
        <v>43</v>
      </c>
      <c r="H39" s="30">
        <v>1</v>
      </c>
      <c r="I39" s="29" t="s">
        <v>44</v>
      </c>
      <c r="J39" s="24">
        <v>63911388</v>
      </c>
      <c r="K39" s="24">
        <v>63911388</v>
      </c>
      <c r="L39" s="31" t="s">
        <v>164</v>
      </c>
      <c r="M39" s="24">
        <f t="shared" si="6"/>
        <v>3195569.4</v>
      </c>
      <c r="N39" s="24">
        <f>(J39*70)/100</f>
        <v>44737971.600000001</v>
      </c>
      <c r="O39" s="31" t="s">
        <v>155</v>
      </c>
    </row>
    <row r="40" spans="2:15" x14ac:dyDescent="0.25">
      <c r="B40" s="5"/>
      <c r="C40" s="3" t="s">
        <v>46</v>
      </c>
      <c r="D40" s="3"/>
      <c r="E40" s="16"/>
      <c r="F40" s="3"/>
      <c r="G40" s="3"/>
      <c r="H40" s="1"/>
      <c r="I40" s="3"/>
      <c r="J40" s="18"/>
      <c r="K40" s="18"/>
      <c r="L40" s="1"/>
      <c r="M40" s="17"/>
      <c r="N40" s="17"/>
      <c r="O40" s="2"/>
    </row>
    <row r="41" spans="2:15" s="32" customFormat="1" ht="210" x14ac:dyDescent="0.25">
      <c r="B41" s="25">
        <v>26</v>
      </c>
      <c r="C41" s="46" t="s">
        <v>55</v>
      </c>
      <c r="D41" s="27">
        <v>287</v>
      </c>
      <c r="E41" s="28" t="s">
        <v>47</v>
      </c>
      <c r="F41" s="29" t="s">
        <v>50</v>
      </c>
      <c r="G41" s="29" t="s">
        <v>51</v>
      </c>
      <c r="H41" s="30">
        <v>1</v>
      </c>
      <c r="I41" s="29" t="s">
        <v>54</v>
      </c>
      <c r="J41" s="24">
        <v>5119578</v>
      </c>
      <c r="K41" s="24">
        <v>5119578</v>
      </c>
      <c r="L41" s="31" t="s">
        <v>164</v>
      </c>
      <c r="M41" s="24">
        <f t="shared" ref="M41" si="7">J41*5/100</f>
        <v>255978.9</v>
      </c>
      <c r="N41" s="24">
        <f t="shared" si="1"/>
        <v>4607620.2</v>
      </c>
      <c r="O41" s="31" t="s">
        <v>155</v>
      </c>
    </row>
    <row r="42" spans="2:15" s="32" customFormat="1" ht="195" x14ac:dyDescent="0.25">
      <c r="B42" s="25">
        <v>27</v>
      </c>
      <c r="C42" s="46" t="s">
        <v>55</v>
      </c>
      <c r="D42" s="27">
        <v>288</v>
      </c>
      <c r="E42" s="28" t="s">
        <v>48</v>
      </c>
      <c r="F42" s="29" t="s">
        <v>50</v>
      </c>
      <c r="G42" s="29" t="s">
        <v>52</v>
      </c>
      <c r="H42" s="30">
        <v>1</v>
      </c>
      <c r="I42" s="29" t="s">
        <v>53</v>
      </c>
      <c r="J42" s="24">
        <v>2570052</v>
      </c>
      <c r="K42" s="24">
        <v>2570052</v>
      </c>
      <c r="L42" s="31" t="s">
        <v>164</v>
      </c>
      <c r="M42" s="24">
        <f t="shared" ref="M42" si="8">J42*5/100</f>
        <v>128502.6</v>
      </c>
      <c r="N42" s="24">
        <f t="shared" si="1"/>
        <v>2313046.7999999998</v>
      </c>
      <c r="O42" s="31" t="s">
        <v>155</v>
      </c>
    </row>
    <row r="43" spans="2:15" x14ac:dyDescent="0.25">
      <c r="B43" s="5"/>
      <c r="C43" s="3" t="s">
        <v>56</v>
      </c>
      <c r="D43" s="3"/>
      <c r="E43" s="16"/>
      <c r="F43" s="3"/>
      <c r="G43" s="3"/>
      <c r="H43" s="1"/>
      <c r="I43" s="3"/>
      <c r="J43" s="18"/>
      <c r="K43" s="18"/>
      <c r="L43" s="1"/>
      <c r="M43" s="17"/>
      <c r="N43" s="17"/>
      <c r="O43" s="2"/>
    </row>
    <row r="44" spans="2:15" s="32" customFormat="1" ht="75" x14ac:dyDescent="0.25">
      <c r="B44" s="25">
        <v>28</v>
      </c>
      <c r="C44" s="31" t="s">
        <v>56</v>
      </c>
      <c r="D44" s="27">
        <v>316</v>
      </c>
      <c r="E44" s="28" t="s">
        <v>57</v>
      </c>
      <c r="F44" s="29" t="s">
        <v>49</v>
      </c>
      <c r="G44" s="29" t="s">
        <v>139</v>
      </c>
      <c r="H44" s="30">
        <v>1</v>
      </c>
      <c r="I44" s="33" t="s">
        <v>90</v>
      </c>
      <c r="J44" s="24">
        <v>78649365</v>
      </c>
      <c r="K44" s="24">
        <v>78649365</v>
      </c>
      <c r="L44" s="31" t="s">
        <v>164</v>
      </c>
      <c r="M44" s="24">
        <f t="shared" ref="M44:M45" si="9">J44*5/100</f>
        <v>3932468.25</v>
      </c>
      <c r="N44" s="24">
        <f t="shared" si="1"/>
        <v>70784428.5</v>
      </c>
      <c r="O44" s="31" t="s">
        <v>155</v>
      </c>
    </row>
    <row r="45" spans="2:15" s="32" customFormat="1" ht="120" x14ac:dyDescent="0.25">
      <c r="B45" s="25">
        <v>29</v>
      </c>
      <c r="C45" s="31" t="s">
        <v>56</v>
      </c>
      <c r="D45" s="27">
        <v>317</v>
      </c>
      <c r="E45" s="28" t="s">
        <v>58</v>
      </c>
      <c r="F45" s="29" t="s">
        <v>59</v>
      </c>
      <c r="G45" s="29" t="s">
        <v>60</v>
      </c>
      <c r="H45" s="30">
        <v>1</v>
      </c>
      <c r="I45" s="34" t="s">
        <v>91</v>
      </c>
      <c r="J45" s="24">
        <v>15941750</v>
      </c>
      <c r="K45" s="24">
        <v>15941750</v>
      </c>
      <c r="L45" s="31" t="s">
        <v>164</v>
      </c>
      <c r="M45" s="24">
        <f t="shared" si="9"/>
        <v>797087.5</v>
      </c>
      <c r="N45" s="24">
        <f t="shared" si="1"/>
        <v>14347575</v>
      </c>
      <c r="O45" s="31" t="s">
        <v>155</v>
      </c>
    </row>
    <row r="46" spans="2:15" x14ac:dyDescent="0.25">
      <c r="B46" s="5"/>
      <c r="C46" s="3" t="s">
        <v>8</v>
      </c>
      <c r="D46" s="3"/>
      <c r="E46" s="16"/>
      <c r="F46" s="3"/>
      <c r="G46" s="3"/>
      <c r="H46" s="1"/>
      <c r="I46" s="3"/>
      <c r="J46" s="18"/>
      <c r="K46" s="18"/>
      <c r="L46" s="1"/>
      <c r="M46" s="17"/>
      <c r="N46" s="17"/>
      <c r="O46" s="2"/>
    </row>
    <row r="47" spans="2:15" s="32" customFormat="1" ht="195" x14ac:dyDescent="0.25">
      <c r="B47" s="25">
        <v>30</v>
      </c>
      <c r="C47" s="30" t="s">
        <v>8</v>
      </c>
      <c r="D47" s="27">
        <v>333</v>
      </c>
      <c r="E47" s="28" t="s">
        <v>61</v>
      </c>
      <c r="F47" s="29" t="s">
        <v>59</v>
      </c>
      <c r="G47" s="29" t="s">
        <v>62</v>
      </c>
      <c r="H47" s="30">
        <v>1</v>
      </c>
      <c r="I47" s="29" t="s">
        <v>63</v>
      </c>
      <c r="J47" s="24">
        <v>19764051</v>
      </c>
      <c r="K47" s="24">
        <v>19764051</v>
      </c>
      <c r="L47" s="31" t="s">
        <v>164</v>
      </c>
      <c r="M47" s="24">
        <f t="shared" ref="M47" si="10">J47*5/100</f>
        <v>988202.55</v>
      </c>
      <c r="N47" s="24">
        <f t="shared" si="1"/>
        <v>17787645.899999999</v>
      </c>
      <c r="O47" s="31" t="s">
        <v>155</v>
      </c>
    </row>
    <row r="48" spans="2:15" x14ac:dyDescent="0.25">
      <c r="B48" s="5"/>
      <c r="C48" s="3" t="s">
        <v>7</v>
      </c>
      <c r="D48" s="3"/>
      <c r="E48" s="16"/>
      <c r="F48" s="3"/>
      <c r="G48" s="3"/>
      <c r="H48" s="1"/>
      <c r="I48" s="3"/>
      <c r="J48" s="18"/>
      <c r="K48" s="18"/>
      <c r="L48" s="1"/>
      <c r="M48" s="17"/>
      <c r="N48" s="17"/>
      <c r="O48" s="2"/>
    </row>
    <row r="49" spans="2:15" s="32" customFormat="1" ht="105" x14ac:dyDescent="0.25">
      <c r="B49" s="25">
        <v>31</v>
      </c>
      <c r="C49" s="30" t="s">
        <v>7</v>
      </c>
      <c r="D49" s="35">
        <v>254</v>
      </c>
      <c r="E49" s="28" t="s">
        <v>66</v>
      </c>
      <c r="F49" s="36" t="s">
        <v>64</v>
      </c>
      <c r="G49" s="29" t="s">
        <v>73</v>
      </c>
      <c r="H49" s="30">
        <v>1</v>
      </c>
      <c r="I49" s="29" t="s">
        <v>99</v>
      </c>
      <c r="J49" s="24">
        <v>912000</v>
      </c>
      <c r="K49" s="24">
        <v>912000</v>
      </c>
      <c r="L49" s="31" t="s">
        <v>164</v>
      </c>
      <c r="M49" s="24">
        <f t="shared" ref="M49:M60" si="11">J49*5/100</f>
        <v>45600</v>
      </c>
      <c r="N49" s="24">
        <f t="shared" si="1"/>
        <v>820800</v>
      </c>
      <c r="O49" s="31" t="s">
        <v>155</v>
      </c>
    </row>
    <row r="50" spans="2:15" s="32" customFormat="1" ht="105" x14ac:dyDescent="0.25">
      <c r="B50" s="25">
        <v>32</v>
      </c>
      <c r="C50" s="30" t="s">
        <v>7</v>
      </c>
      <c r="D50" s="35">
        <v>255</v>
      </c>
      <c r="E50" s="28" t="s">
        <v>67</v>
      </c>
      <c r="F50" s="36" t="s">
        <v>64</v>
      </c>
      <c r="G50" s="29" t="s">
        <v>73</v>
      </c>
      <c r="H50" s="30">
        <v>1</v>
      </c>
      <c r="I50" s="29" t="s">
        <v>100</v>
      </c>
      <c r="J50" s="24">
        <v>3192000</v>
      </c>
      <c r="K50" s="24">
        <v>3192000</v>
      </c>
      <c r="L50" s="31" t="s">
        <v>164</v>
      </c>
      <c r="M50" s="24">
        <f t="shared" si="11"/>
        <v>159600</v>
      </c>
      <c r="N50" s="24">
        <f t="shared" si="1"/>
        <v>2872800</v>
      </c>
      <c r="O50" s="31" t="s">
        <v>155</v>
      </c>
    </row>
    <row r="51" spans="2:15" s="32" customFormat="1" ht="122.25" customHeight="1" x14ac:dyDescent="0.25">
      <c r="B51" s="25">
        <v>33</v>
      </c>
      <c r="C51" s="30" t="s">
        <v>7</v>
      </c>
      <c r="D51" s="35">
        <v>256</v>
      </c>
      <c r="E51" s="28" t="s">
        <v>68</v>
      </c>
      <c r="F51" s="36" t="s">
        <v>64</v>
      </c>
      <c r="G51" s="29" t="s">
        <v>73</v>
      </c>
      <c r="H51" s="30">
        <v>1</v>
      </c>
      <c r="I51" s="29" t="s">
        <v>101</v>
      </c>
      <c r="J51" s="24">
        <v>2052000</v>
      </c>
      <c r="K51" s="24">
        <v>2052000</v>
      </c>
      <c r="L51" s="31" t="s">
        <v>164</v>
      </c>
      <c r="M51" s="24">
        <f t="shared" si="11"/>
        <v>102600</v>
      </c>
      <c r="N51" s="24">
        <f t="shared" si="1"/>
        <v>1846800</v>
      </c>
      <c r="O51" s="31" t="s">
        <v>155</v>
      </c>
    </row>
    <row r="52" spans="2:15" s="32" customFormat="1" ht="105" x14ac:dyDescent="0.25">
      <c r="B52" s="25">
        <v>34</v>
      </c>
      <c r="C52" s="30" t="s">
        <v>7</v>
      </c>
      <c r="D52" s="35">
        <v>258</v>
      </c>
      <c r="E52" s="28" t="s">
        <v>69</v>
      </c>
      <c r="F52" s="36" t="s">
        <v>64</v>
      </c>
      <c r="G52" s="29" t="s">
        <v>73</v>
      </c>
      <c r="H52" s="30">
        <v>1</v>
      </c>
      <c r="I52" s="29" t="s">
        <v>102</v>
      </c>
      <c r="J52" s="24">
        <v>2964000</v>
      </c>
      <c r="K52" s="24">
        <v>2964000</v>
      </c>
      <c r="L52" s="31" t="s">
        <v>164</v>
      </c>
      <c r="M52" s="24">
        <f t="shared" si="11"/>
        <v>148200</v>
      </c>
      <c r="N52" s="24">
        <f t="shared" si="1"/>
        <v>2667600</v>
      </c>
      <c r="O52" s="31" t="s">
        <v>155</v>
      </c>
    </row>
    <row r="53" spans="2:15" s="32" customFormat="1" ht="105" x14ac:dyDescent="0.25">
      <c r="B53" s="25">
        <v>35</v>
      </c>
      <c r="C53" s="30" t="s">
        <v>7</v>
      </c>
      <c r="D53" s="35">
        <v>259</v>
      </c>
      <c r="E53" s="28" t="s">
        <v>70</v>
      </c>
      <c r="F53" s="36" t="s">
        <v>64</v>
      </c>
      <c r="G53" s="29" t="s">
        <v>73</v>
      </c>
      <c r="H53" s="30">
        <v>1</v>
      </c>
      <c r="I53" s="29" t="s">
        <v>103</v>
      </c>
      <c r="J53" s="24">
        <v>2052000</v>
      </c>
      <c r="K53" s="24">
        <v>2052000</v>
      </c>
      <c r="L53" s="31" t="s">
        <v>164</v>
      </c>
      <c r="M53" s="24">
        <f t="shared" si="11"/>
        <v>102600</v>
      </c>
      <c r="N53" s="24">
        <f t="shared" si="1"/>
        <v>1846800</v>
      </c>
      <c r="O53" s="31" t="s">
        <v>155</v>
      </c>
    </row>
    <row r="54" spans="2:15" s="32" customFormat="1" ht="122.25" customHeight="1" x14ac:dyDescent="0.25">
      <c r="B54" s="25">
        <v>36</v>
      </c>
      <c r="C54" s="30" t="s">
        <v>7</v>
      </c>
      <c r="D54" s="35">
        <v>260</v>
      </c>
      <c r="E54" s="28" t="s">
        <v>71</v>
      </c>
      <c r="F54" s="36" t="s">
        <v>64</v>
      </c>
      <c r="G54" s="29" t="s">
        <v>73</v>
      </c>
      <c r="H54" s="30">
        <v>1</v>
      </c>
      <c r="I54" s="29" t="s">
        <v>98</v>
      </c>
      <c r="J54" s="24">
        <v>912000</v>
      </c>
      <c r="K54" s="24">
        <v>912000</v>
      </c>
      <c r="L54" s="31" t="s">
        <v>164</v>
      </c>
      <c r="M54" s="24">
        <f t="shared" si="11"/>
        <v>45600</v>
      </c>
      <c r="N54" s="24">
        <f t="shared" si="1"/>
        <v>820800</v>
      </c>
      <c r="O54" s="31" t="s">
        <v>155</v>
      </c>
    </row>
    <row r="55" spans="2:15" s="32" customFormat="1" ht="101.25" customHeight="1" x14ac:dyDescent="0.25">
      <c r="B55" s="25">
        <v>37</v>
      </c>
      <c r="C55" s="30" t="s">
        <v>7</v>
      </c>
      <c r="D55" s="35">
        <v>261</v>
      </c>
      <c r="E55" s="28" t="s">
        <v>72</v>
      </c>
      <c r="F55" s="29" t="s">
        <v>65</v>
      </c>
      <c r="G55" s="29" t="s">
        <v>73</v>
      </c>
      <c r="H55" s="30">
        <v>1</v>
      </c>
      <c r="I55" s="29" t="s">
        <v>156</v>
      </c>
      <c r="J55" s="24">
        <v>2083667</v>
      </c>
      <c r="K55" s="24">
        <v>2083667</v>
      </c>
      <c r="L55" s="31" t="s">
        <v>164</v>
      </c>
      <c r="M55" s="24">
        <f t="shared" si="11"/>
        <v>104183.35</v>
      </c>
      <c r="N55" s="24">
        <f t="shared" si="1"/>
        <v>1875300.3</v>
      </c>
      <c r="O55" s="31" t="s">
        <v>155</v>
      </c>
    </row>
    <row r="56" spans="2:15" s="32" customFormat="1" ht="60" x14ac:dyDescent="0.25">
      <c r="B56" s="25">
        <v>38</v>
      </c>
      <c r="C56" s="30" t="s">
        <v>7</v>
      </c>
      <c r="D56" s="37">
        <v>378</v>
      </c>
      <c r="E56" s="30" t="s">
        <v>143</v>
      </c>
      <c r="F56" s="38" t="s">
        <v>76</v>
      </c>
      <c r="G56" s="39" t="s">
        <v>74</v>
      </c>
      <c r="H56" s="30">
        <v>1</v>
      </c>
      <c r="I56" s="39" t="s">
        <v>75</v>
      </c>
      <c r="J56" s="24">
        <v>533320</v>
      </c>
      <c r="K56" s="24">
        <v>533320</v>
      </c>
      <c r="L56" s="31" t="s">
        <v>164</v>
      </c>
      <c r="M56" s="24">
        <f t="shared" si="11"/>
        <v>26666</v>
      </c>
      <c r="N56" s="24">
        <f t="shared" si="1"/>
        <v>479988</v>
      </c>
      <c r="O56" s="31" t="s">
        <v>155</v>
      </c>
    </row>
    <row r="57" spans="2:15" s="32" customFormat="1" ht="60" x14ac:dyDescent="0.25">
      <c r="B57" s="25">
        <v>39</v>
      </c>
      <c r="C57" s="30" t="s">
        <v>7</v>
      </c>
      <c r="D57" s="37">
        <v>379</v>
      </c>
      <c r="E57" s="30" t="s">
        <v>142</v>
      </c>
      <c r="F57" s="38" t="s">
        <v>77</v>
      </c>
      <c r="G57" s="39" t="s">
        <v>78</v>
      </c>
      <c r="H57" s="30">
        <v>1</v>
      </c>
      <c r="I57" s="39" t="s">
        <v>149</v>
      </c>
      <c r="J57" s="24">
        <v>23864000</v>
      </c>
      <c r="K57" s="24">
        <v>23864000</v>
      </c>
      <c r="L57" s="31" t="s">
        <v>164</v>
      </c>
      <c r="M57" s="24">
        <f t="shared" si="11"/>
        <v>1193200</v>
      </c>
      <c r="N57" s="24">
        <f t="shared" si="1"/>
        <v>21477600</v>
      </c>
      <c r="O57" s="31" t="s">
        <v>155</v>
      </c>
    </row>
    <row r="58" spans="2:15" s="32" customFormat="1" ht="60" x14ac:dyDescent="0.25">
      <c r="B58" s="25">
        <v>40</v>
      </c>
      <c r="C58" s="30" t="s">
        <v>7</v>
      </c>
      <c r="D58" s="37">
        <v>380</v>
      </c>
      <c r="E58" s="31" t="s">
        <v>141</v>
      </c>
      <c r="F58" s="40" t="s">
        <v>147</v>
      </c>
      <c r="G58" s="33" t="s">
        <v>79</v>
      </c>
      <c r="H58" s="30">
        <v>1</v>
      </c>
      <c r="I58" s="39" t="s">
        <v>148</v>
      </c>
      <c r="J58" s="24">
        <v>22863334</v>
      </c>
      <c r="K58" s="24">
        <v>22863334</v>
      </c>
      <c r="L58" s="31" t="s">
        <v>164</v>
      </c>
      <c r="M58" s="24">
        <f t="shared" si="11"/>
        <v>1143166.7</v>
      </c>
      <c r="N58" s="24">
        <f t="shared" si="1"/>
        <v>20577000.600000001</v>
      </c>
      <c r="O58" s="31" t="s">
        <v>155</v>
      </c>
    </row>
    <row r="59" spans="2:15" x14ac:dyDescent="0.25">
      <c r="B59" s="5"/>
      <c r="C59" s="3" t="s">
        <v>135</v>
      </c>
      <c r="D59" s="3"/>
      <c r="E59" s="16"/>
      <c r="F59" s="3"/>
      <c r="G59" s="3"/>
      <c r="H59" s="1"/>
      <c r="I59" s="3"/>
      <c r="J59" s="18"/>
      <c r="K59" s="18"/>
      <c r="L59" s="1"/>
      <c r="M59" s="17"/>
      <c r="N59" s="17"/>
      <c r="O59" s="2"/>
    </row>
    <row r="60" spans="2:15" s="32" customFormat="1" ht="30" x14ac:dyDescent="0.25">
      <c r="B60" s="25">
        <v>41</v>
      </c>
      <c r="C60" s="30" t="s">
        <v>135</v>
      </c>
      <c r="D60" s="37">
        <v>348</v>
      </c>
      <c r="E60" s="47" t="s">
        <v>140</v>
      </c>
      <c r="F60" s="34" t="s">
        <v>97</v>
      </c>
      <c r="G60" s="34" t="s">
        <v>134</v>
      </c>
      <c r="H60" s="30">
        <v>1</v>
      </c>
      <c r="I60" s="48"/>
      <c r="J60" s="24">
        <v>462269</v>
      </c>
      <c r="K60" s="24">
        <v>462269</v>
      </c>
      <c r="L60" s="31" t="s">
        <v>164</v>
      </c>
      <c r="M60" s="24">
        <f t="shared" si="11"/>
        <v>23113.45</v>
      </c>
      <c r="N60" s="24">
        <f t="shared" si="1"/>
        <v>416042.1</v>
      </c>
      <c r="O60" s="31" t="s">
        <v>155</v>
      </c>
    </row>
    <row r="61" spans="2:15" s="32" customFormat="1" x14ac:dyDescent="0.25">
      <c r="B61" s="25"/>
      <c r="C61" s="55" t="s">
        <v>158</v>
      </c>
      <c r="D61" s="56"/>
      <c r="E61" s="57"/>
      <c r="F61" s="34"/>
      <c r="G61" s="34"/>
      <c r="H61" s="30"/>
      <c r="I61" s="48"/>
      <c r="J61" s="24"/>
      <c r="K61" s="50">
        <f>SUM(K11:K60)</f>
        <v>685235509</v>
      </c>
      <c r="L61" s="31"/>
      <c r="M61" s="24"/>
      <c r="N61" s="24"/>
      <c r="O61" s="31"/>
    </row>
    <row r="62" spans="2:15" ht="26.25" customHeight="1" x14ac:dyDescent="0.25">
      <c r="D62" s="9" t="s">
        <v>92</v>
      </c>
      <c r="F62" s="9"/>
      <c r="I62" s="23" t="s">
        <v>93</v>
      </c>
      <c r="N62" s="24"/>
    </row>
    <row r="63" spans="2:15" ht="12" customHeight="1" x14ac:dyDescent="0.25">
      <c r="D63" s="9"/>
      <c r="F63" s="9"/>
      <c r="I63" s="23"/>
    </row>
    <row r="64" spans="2:15" ht="12.75" customHeight="1" x14ac:dyDescent="0.25">
      <c r="D64" s="9"/>
      <c r="F64" s="9"/>
      <c r="I64" s="23"/>
    </row>
    <row r="65" spans="4:9" ht="16.5" customHeight="1" x14ac:dyDescent="0.25">
      <c r="D65" s="53" t="s">
        <v>150</v>
      </c>
      <c r="E65" s="53"/>
      <c r="F65" s="53"/>
      <c r="G65" s="53"/>
      <c r="I65" s="22" t="s">
        <v>94</v>
      </c>
    </row>
    <row r="66" spans="4:9" ht="16.5" customHeight="1" x14ac:dyDescent="0.25">
      <c r="D66" s="11"/>
      <c r="E66" s="10" t="s">
        <v>151</v>
      </c>
      <c r="F66" s="11"/>
      <c r="G66" s="11"/>
      <c r="I66" s="22"/>
    </row>
    <row r="67" spans="4:9" ht="16.5" customHeight="1" x14ac:dyDescent="0.25">
      <c r="D67" s="11"/>
      <c r="F67" s="11"/>
      <c r="G67" s="11"/>
      <c r="I67" s="22"/>
    </row>
    <row r="68" spans="4:9" x14ac:dyDescent="0.25">
      <c r="D68" s="53" t="s">
        <v>150</v>
      </c>
      <c r="E68" s="53"/>
      <c r="F68" s="53"/>
      <c r="G68" s="53"/>
      <c r="I68" s="22" t="s">
        <v>10</v>
      </c>
    </row>
    <row r="69" spans="4:9" x14ac:dyDescent="0.25">
      <c r="D69" s="9"/>
      <c r="F69" s="9"/>
      <c r="I69" s="22"/>
    </row>
    <row r="70" spans="4:9" x14ac:dyDescent="0.25">
      <c r="D70" s="9"/>
      <c r="F70" s="9"/>
      <c r="I70" s="22"/>
    </row>
    <row r="71" spans="4:9" x14ac:dyDescent="0.25">
      <c r="D71" s="53" t="s">
        <v>150</v>
      </c>
      <c r="E71" s="53"/>
      <c r="F71" s="53"/>
      <c r="I71" s="22" t="s">
        <v>152</v>
      </c>
    </row>
    <row r="72" spans="4:9" x14ac:dyDescent="0.25">
      <c r="D72" s="22"/>
      <c r="E72" s="22"/>
      <c r="F72" s="22"/>
      <c r="I72" s="22"/>
    </row>
    <row r="73" spans="4:9" x14ac:dyDescent="0.25">
      <c r="D73" s="22"/>
      <c r="E73" s="22"/>
      <c r="F73" s="22"/>
      <c r="I73" s="22"/>
    </row>
    <row r="74" spans="4:9" x14ac:dyDescent="0.25">
      <c r="D74" s="53" t="s">
        <v>153</v>
      </c>
      <c r="E74" s="53"/>
      <c r="F74" s="53"/>
      <c r="I74" s="22" t="s">
        <v>154</v>
      </c>
    </row>
    <row r="75" spans="4:9" x14ac:dyDescent="0.25">
      <c r="D75" s="9"/>
      <c r="F75" s="9"/>
      <c r="I75" s="22"/>
    </row>
    <row r="76" spans="4:9" x14ac:dyDescent="0.25">
      <c r="I76" s="22"/>
    </row>
    <row r="77" spans="4:9" x14ac:dyDescent="0.25">
      <c r="D77" s="53" t="s">
        <v>84</v>
      </c>
      <c r="E77" s="53"/>
      <c r="F77" s="53"/>
      <c r="G77" s="53"/>
      <c r="I77" s="22" t="s">
        <v>85</v>
      </c>
    </row>
    <row r="78" spans="4:9" x14ac:dyDescent="0.25">
      <c r="D78" s="22"/>
      <c r="E78" s="22"/>
      <c r="F78" s="22"/>
      <c r="G78" s="22"/>
      <c r="I78" s="22"/>
    </row>
    <row r="79" spans="4:9" x14ac:dyDescent="0.25">
      <c r="D79" s="49"/>
      <c r="E79" s="49"/>
      <c r="F79" s="49"/>
      <c r="G79" s="49"/>
      <c r="I79" s="49"/>
    </row>
    <row r="80" spans="4:9" x14ac:dyDescent="0.25">
      <c r="E80" s="49"/>
      <c r="F80" s="49"/>
      <c r="G80" s="49"/>
      <c r="I80" s="22"/>
    </row>
    <row r="81" spans="4:9" x14ac:dyDescent="0.25">
      <c r="D81" s="49" t="s">
        <v>86</v>
      </c>
      <c r="I81" s="49" t="s">
        <v>87</v>
      </c>
    </row>
    <row r="82" spans="4:9" x14ac:dyDescent="0.25">
      <c r="I82" s="22"/>
    </row>
    <row r="83" spans="4:9" x14ac:dyDescent="0.25">
      <c r="F83" s="9"/>
      <c r="I83" s="22"/>
    </row>
    <row r="84" spans="4:9" x14ac:dyDescent="0.25">
      <c r="D84" s="9" t="s">
        <v>88</v>
      </c>
      <c r="I84" s="49" t="s">
        <v>89</v>
      </c>
    </row>
  </sheetData>
  <autoFilter ref="A9:R62"/>
  <mergeCells count="26">
    <mergeCell ref="K36:K37"/>
    <mergeCell ref="G36:G37"/>
    <mergeCell ref="H36:H37"/>
    <mergeCell ref="I36:I37"/>
    <mergeCell ref="B36:B37"/>
    <mergeCell ref="D77:G77"/>
    <mergeCell ref="D68:G68"/>
    <mergeCell ref="B8:O8"/>
    <mergeCell ref="D65:G65"/>
    <mergeCell ref="D71:F71"/>
    <mergeCell ref="D74:F74"/>
    <mergeCell ref="C61:E61"/>
    <mergeCell ref="C36:C37"/>
    <mergeCell ref="D36:D37"/>
    <mergeCell ref="E36:E37"/>
    <mergeCell ref="F36:F37"/>
    <mergeCell ref="L36:L37"/>
    <mergeCell ref="O36:O37"/>
    <mergeCell ref="M36:M37"/>
    <mergeCell ref="J36:J37"/>
    <mergeCell ref="N36:N37"/>
    <mergeCell ref="L2:O2"/>
    <mergeCell ref="I4:O4"/>
    <mergeCell ref="J3:O3"/>
    <mergeCell ref="L5:O5"/>
    <mergeCell ref="K6:O6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2024-12-05T07:58:09Z</cp:lastPrinted>
  <dcterms:created xsi:type="dcterms:W3CDTF">2022-09-05T12:10:35Z</dcterms:created>
  <dcterms:modified xsi:type="dcterms:W3CDTF">2025-04-23T10:59:06Z</dcterms:modified>
</cp:coreProperties>
</file>